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orecard" sheetId="1" state="visible" r:id="rId3"/>
    <sheet name="Batch scoring" sheetId="2" state="visible" r:id="rId4"/>
    <sheet name="Note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<sst xmlns="http://schemas.openxmlformats.org/spreadsheetml/2006/main" count="62" uniqueCount="55">
  <si>
    <t xml:space="preserve">Customer Health Score Template (weighted scorecard)</t>
  </si>
  <si>
    <t xml:space="preserve">Edit lavender cells: weights (must total 100%), the score for each metric (0 to 100), and the band thresholds. Everything else recalculates.</t>
  </si>
  <si>
    <t xml:space="preserve">Metric</t>
  </si>
  <si>
    <t xml:space="preserve">What to measure</t>
  </si>
  <si>
    <t xml:space="preserve">Weight</t>
  </si>
  <si>
    <t xml:space="preserve">Score (0-100)</t>
  </si>
  <si>
    <t xml:space="preserve">Weighted points</t>
  </si>
  <si>
    <t xml:space="preserve">How to score it</t>
  </si>
  <si>
    <t xml:space="preserve">Product usage</t>
  </si>
  <si>
    <t xml:space="preserve">Active users vs. licensed seats, sessions per week</t>
  </si>
  <si>
    <t xml:space="preserve">100 = at or above target adoption; 0 = no logins in 30 days</t>
  </si>
  <si>
    <t xml:space="preserve">Feature breadth</t>
  </si>
  <si>
    <t xml:space="preserve">Number of core features used in last 30 days</t>
  </si>
  <si>
    <t xml:space="preserve">100 = all core features; scale down by share used</t>
  </si>
  <si>
    <t xml:space="preserve">Support health</t>
  </si>
  <si>
    <t xml:space="preserve">Open tickets, escalations, time to resolve</t>
  </si>
  <si>
    <t xml:space="preserve">100 = no open escalations; subtract for each open P1/P2</t>
  </si>
  <si>
    <t xml:space="preserve">Sentiment</t>
  </si>
  <si>
    <t xml:space="preserve">Latest NPS/CSAT, QBR tone</t>
  </si>
  <si>
    <t xml:space="preserve">NPS 9-10 = 100; 7-8 = 60; 0-6 = 20</t>
  </si>
  <si>
    <t xml:space="preserve">Billing</t>
  </si>
  <si>
    <t xml:space="preserve">Payment on time, no downgrade requests</t>
  </si>
  <si>
    <t xml:space="preserve">100 = paid on time; 50 = late once; 0 = downgrade or dispute</t>
  </si>
  <si>
    <t xml:space="preserve">Relationship</t>
  </si>
  <si>
    <t xml:space="preserve">Executive sponsor engaged, champion still in role</t>
  </si>
  <si>
    <t xml:space="preserve">100 = active sponsor and champion; 50 = one of the two; 0 = neither</t>
  </si>
  <si>
    <t xml:space="preserve">Total</t>
  </si>
  <si>
    <t xml:space="preserve">BAND THRESHOLDS</t>
  </si>
  <si>
    <t xml:space="preserve">Green at or above</t>
  </si>
  <si>
    <t xml:space="preserve">Yellow at or above</t>
  </si>
  <si>
    <t xml:space="preserve">Red below</t>
  </si>
  <si>
    <t xml:space="preserve">HEALTH SCORE</t>
  </si>
  <si>
    <t xml:space="preserve">Band</t>
  </si>
  <si>
    <t xml:space="preserve">Example scores shown are for an illustrative account (paid on time, good support history, but using fewer features than it used to). Replace with your own.</t>
  </si>
  <si>
    <t xml:space="preserve">Weights are a starting point, not a truth. A churn model trained on your own outcomes learns which of these signals actually predict churn; see the Notes sheet.</t>
  </si>
  <si>
    <t xml:space="preserve">Score many accounts at once</t>
  </si>
  <si>
    <t xml:space="preserve">Enter a score (0-100) per metric for each account. Weights and thresholds are pulled from the Scorecard sheet.</t>
  </si>
  <si>
    <t xml:space="preserve">Account</t>
  </si>
  <si>
    <t xml:space="preserve">Health score</t>
  </si>
  <si>
    <t xml:space="preserve">Example Co A</t>
  </si>
  <si>
    <t xml:space="preserve">Example Co B</t>
  </si>
  <si>
    <t xml:space="preserve">Example Co C</t>
  </si>
  <si>
    <t xml:space="preserve">Example Co D</t>
  </si>
  <si>
    <t xml:space="preserve">Example Co E</t>
  </si>
  <si>
    <t xml:space="preserve">Rows 5-9 are example accounts. Overwrite them or copy row 9 downward to add more.</t>
  </si>
  <si>
    <t xml:space="preserve">How to use this template</t>
  </si>
  <si>
    <t xml:space="preserve">1. On the Scorecard sheet, adjust the six weights so they total 100%. Start with the defaults if you are unsure.</t>
  </si>
  <si>
    <t xml:space="preserve">2. Score each metric from 0 to 100 using the guidance in column F. Keep the scoring rules written down so two CSMs score the same account the same way.</t>
  </si>
  <si>
    <t xml:space="preserve">3. Read the health score and band. Green at or above 75, yellow at or above 50, red below 50 by default. Change the thresholds on the Scorecard sheet if your book behaves differently.</t>
  </si>
  <si>
    <t xml:space="preserve">4. Use the Batch scoring sheet to score your whole book. Sort by score and review anything that dropped a band since last month.</t>
  </si>
  <si>
    <t xml:space="preserve">Known limits of a weighted scorecard</t>
  </si>
  <si>
    <t xml:space="preserve">The weights are opinions. Nobody has checked whether 'feature breadth' deserves 15% of the score or 40%.</t>
  </si>
  <si>
    <t xml:space="preserve">Most inputs lag. A drop in logins shows up weeks after the decision to leave was made.</t>
  </si>
  <si>
    <t xml:space="preserve">Thresholds are static. An account can sit at 76 for six months while its risk climbs.</t>
  </si>
  <si>
    <t xml:space="preserve">A churn model trained on your own historical outcomes learns the weights from what actually happened, scores every account daily, and explains each score. Pecan builds and runs that model without a data science team: https://www.pecan.ai/solution/customer-churn/</t>
  </si>
</sst>
</file>

<file path=xl/styles.xml><?xml version="1.0" encoding="utf-8"?>
<styleSheet xmlns="http://schemas.openxmlformats.org/spreadsheetml/2006/main">
  <numFmts count="4">
    <numFmt numFmtId="164" formatCode="General"/>
    <numFmt numFmtId="165" formatCode="0%"/>
    <numFmt numFmtId="166" formatCode="0.0"/>
    <numFmt numFmtId="167" formatCode="General"/>
  </numFmts>
  <fonts count="12">
    <font>
      <sz val="11"/>
      <color theme="1"/>
      <name val="Calibri"/>
      <family val="2"/>
      <charset val="1"/>
    </font>
    <font>
      <sz val="10"/>
      <name val="Arial"/>
      <family val="0"/>
    </font>
    <font>
      <sz val="10"/>
      <name val="Arial"/>
      <family val="0"/>
    </font>
    <font>
      <sz val="10"/>
      <name val="Arial"/>
      <family val="0"/>
    </font>
    <font>
      <b val="true"/>
      <sz val="14"/>
      <color rgb="FF23433D"/>
      <name val="Archivo"/>
      <family val="0"/>
      <charset val="1"/>
    </font>
    <font>
      <sz val="10"/>
      <color rgb="FF523B54"/>
      <name val="Archivo"/>
      <family val="0"/>
      <charset val="1"/>
    </font>
    <font>
      <b val="true"/>
      <sz val="10"/>
      <color rgb="FFF8F8F7"/>
      <name val="Archivo"/>
      <family val="0"/>
      <charset val="1"/>
    </font>
    <font>
      <sz val="10"/>
      <color rgb="FF222626"/>
      <name val="Archivo"/>
      <family val="0"/>
      <charset val="1"/>
    </font>
    <font>
      <sz val="10"/>
      <color rgb="FF23433D"/>
      <name val="Archivo"/>
      <family val="0"/>
      <charset val="1"/>
    </font>
    <font>
      <b val="true"/>
      <sz val="10"/>
      <color rgb="FF222626"/>
      <name val="Archivo"/>
      <family val="0"/>
      <charset val="1"/>
    </font>
    <font>
      <b val="true"/>
      <sz val="10"/>
      <color rgb="FF523B54"/>
      <name val="Archivo"/>
      <family val="0"/>
      <charset val="1"/>
    </font>
    <font>
      <b val="true"/>
      <sz val="14"/>
      <color rgb="FF222626"/>
      <name val="Archivo"/>
      <family val="0"/>
      <charset val="1"/>
    </font>
  </fonts>
  <fills count="5">
    <fill>
      <patternFill patternType="none"/>
    </fill>
    <fill>
      <patternFill patternType="gray125"/>
    </fill>
    <fill>
      <patternFill patternType="solid">
        <fgColor rgb="FF23433D"/>
        <bgColor rgb="FF222626"/>
      </patternFill>
    </fill>
    <fill>
      <patternFill patternType="solid">
        <fgColor rgb="FFDCCFDD"/>
        <bgColor rgb="FFC0C0C0"/>
      </patternFill>
    </fill>
    <fill>
      <patternFill patternType="solid">
        <fgColor rgb="FFB0E6A5"/>
        <bgColor rgb="FFC0C0C0"/>
      </patternFill>
    </fill>
  </fills>
  <borders count="2">
    <border diagonalUp="false" diagonalDown="false">
      <left/>
      <right/>
      <top/>
      <bottom/>
      <diagonal/>
    </border>
    <border diagonalUp="false" diagonalDown="false">
      <left style="thin">
        <color rgb="FF23433D"/>
      </left>
      <right style="thin">
        <color rgb="FF23433D"/>
      </right>
      <top style="thin">
        <color rgb="FF23433D"/>
      </top>
      <bottom style="thin">
        <color rgb="FF23433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8" fillId="3" borderId="1" xfId="0" applyFont="true" applyBorder="true" applyAlignment="false" applyProtection="false">
      <alignment horizontal="general" vertical="bottom" textRotation="0" wrapText="fals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6" fontId="0" fillId="0" borderId="1" xfId="0" applyFont="fals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6" fontId="9" fillId="4" borderId="1" xfId="0" applyFont="true" applyBorder="true" applyAlignment="false" applyProtection="false">
      <alignment horizontal="general" vertical="bottom" textRotation="0" wrapText="false" indent="0" shrinkToFit="false"/>
      <protection locked="true" hidden="false"/>
    </xf>
    <xf numFmtId="167" fontId="0" fillId="0" borderId="1" xfId="0" applyFont="false" applyBorder="true" applyAlignment="false" applyProtection="false">
      <alignment horizontal="general" vertical="bottom" textRotation="0" wrapText="false" indent="0" shrinkToFit="false"/>
      <protection locked="true" hidden="false"/>
    </xf>
    <xf numFmtId="166" fontId="11" fillId="4"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6" fontId="9"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8F8F7"/>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CCFDD"/>
      <rgbColor rgb="FF000080"/>
      <rgbColor rgb="FFFF00FF"/>
      <rgbColor rgb="FFFFFF00"/>
      <rgbColor rgb="FF00FFFF"/>
      <rgbColor rgb="FF800080"/>
      <rgbColor rgb="FF800000"/>
      <rgbColor rgb="FF008080"/>
      <rgbColor rgb="FF0000FF"/>
      <rgbColor rgb="FF00CCFF"/>
      <rgbColor rgb="FFCCFFFF"/>
      <rgbColor rgb="FFB0E6A5"/>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23433D"/>
      <rgbColor rgb="FF993300"/>
      <rgbColor rgb="FF993366"/>
      <rgbColor rgb="FF523B54"/>
      <rgbColor rgb="FF222626"/>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2" min="2" style="0" width="46"/>
    <col collapsed="false" customWidth="true" hidden="false" outlineLevel="0" max="3" min="3" style="0" width="10"/>
    <col collapsed="false" customWidth="true" hidden="false" outlineLevel="0" max="4" min="4" style="0" width="14"/>
    <col collapsed="false" customWidth="true" hidden="false" outlineLevel="0" max="5" min="5" style="0" width="16"/>
    <col collapsed="false" customWidth="true" hidden="false" outlineLevel="0" max="6" min="6" style="0" width="60"/>
  </cols>
  <sheetData>
    <row r="1" customFormat="false" ht="17.3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A4" s="3" t="s">
        <v>2</v>
      </c>
      <c r="B4" s="3" t="s">
        <v>3</v>
      </c>
      <c r="C4" s="3" t="s">
        <v>4</v>
      </c>
      <c r="D4" s="3" t="s">
        <v>5</v>
      </c>
      <c r="E4" s="3" t="s">
        <v>6</v>
      </c>
      <c r="F4" s="3" t="s">
        <v>7</v>
      </c>
    </row>
    <row r="5" customFormat="false" ht="15" hidden="false" customHeight="false" outlineLevel="0" collapsed="false">
      <c r="A5" s="4" t="s">
        <v>8</v>
      </c>
      <c r="B5" s="4" t="s">
        <v>9</v>
      </c>
      <c r="C5" s="5" t="n">
        <v>0.3</v>
      </c>
      <c r="D5" s="6" t="n">
        <v>70</v>
      </c>
      <c r="E5" s="7" t="n">
        <f aca="false">C5*D5</f>
        <v>21</v>
      </c>
      <c r="F5" s="2" t="s">
        <v>10</v>
      </c>
    </row>
    <row r="6" customFormat="false" ht="15" hidden="false" customHeight="false" outlineLevel="0" collapsed="false">
      <c r="A6" s="4" t="s">
        <v>11</v>
      </c>
      <c r="B6" s="4" t="s">
        <v>12</v>
      </c>
      <c r="C6" s="5" t="n">
        <v>0.15</v>
      </c>
      <c r="D6" s="6" t="n">
        <v>40</v>
      </c>
      <c r="E6" s="7" t="n">
        <f aca="false">C6*D6</f>
        <v>6</v>
      </c>
      <c r="F6" s="2" t="s">
        <v>13</v>
      </c>
    </row>
    <row r="7" customFormat="false" ht="15" hidden="false" customHeight="false" outlineLevel="0" collapsed="false">
      <c r="A7" s="4" t="s">
        <v>14</v>
      </c>
      <c r="B7" s="4" t="s">
        <v>15</v>
      </c>
      <c r="C7" s="5" t="n">
        <v>0.15</v>
      </c>
      <c r="D7" s="6" t="n">
        <v>80</v>
      </c>
      <c r="E7" s="7" t="n">
        <f aca="false">C7*D7</f>
        <v>12</v>
      </c>
      <c r="F7" s="2" t="s">
        <v>16</v>
      </c>
    </row>
    <row r="8" customFormat="false" ht="15" hidden="false" customHeight="false" outlineLevel="0" collapsed="false">
      <c r="A8" s="4" t="s">
        <v>17</v>
      </c>
      <c r="B8" s="4" t="s">
        <v>18</v>
      </c>
      <c r="C8" s="5" t="n">
        <v>0.15</v>
      </c>
      <c r="D8" s="6" t="n">
        <v>60</v>
      </c>
      <c r="E8" s="7" t="n">
        <f aca="false">C8*D8</f>
        <v>9</v>
      </c>
      <c r="F8" s="2" t="s">
        <v>19</v>
      </c>
    </row>
    <row r="9" customFormat="false" ht="15" hidden="false" customHeight="false" outlineLevel="0" collapsed="false">
      <c r="A9" s="4" t="s">
        <v>20</v>
      </c>
      <c r="B9" s="4" t="s">
        <v>21</v>
      </c>
      <c r="C9" s="5" t="n">
        <v>0.15</v>
      </c>
      <c r="D9" s="6" t="n">
        <v>100</v>
      </c>
      <c r="E9" s="7" t="n">
        <f aca="false">C9*D9</f>
        <v>15</v>
      </c>
      <c r="F9" s="2" t="s">
        <v>22</v>
      </c>
    </row>
    <row r="10" customFormat="false" ht="15" hidden="false" customHeight="false" outlineLevel="0" collapsed="false">
      <c r="A10" s="4" t="s">
        <v>23</v>
      </c>
      <c r="B10" s="4" t="s">
        <v>24</v>
      </c>
      <c r="C10" s="5" t="n">
        <v>0.1</v>
      </c>
      <c r="D10" s="6" t="n">
        <v>50</v>
      </c>
      <c r="E10" s="7" t="n">
        <f aca="false">C10*D10</f>
        <v>5</v>
      </c>
      <c r="F10" s="2" t="s">
        <v>25</v>
      </c>
    </row>
    <row r="11" customFormat="false" ht="15" hidden="false" customHeight="false" outlineLevel="0" collapsed="false">
      <c r="A11" s="8" t="s">
        <v>26</v>
      </c>
      <c r="C11" s="9" t="n">
        <f aca="false">SUM(C5:C10)</f>
        <v>1</v>
      </c>
      <c r="D11" s="10" t="str">
        <f aca="false">IF(ROUND(C11,4)=1,"Weights OK","Weights must total 100%")</f>
        <v>Weights OK</v>
      </c>
      <c r="E11" s="11" t="n">
        <f aca="false">SUM(E5:E10)</f>
        <v>68</v>
      </c>
    </row>
    <row r="13" customFormat="false" ht="15" hidden="false" customHeight="false" outlineLevel="0" collapsed="false">
      <c r="A13" s="8" t="s">
        <v>27</v>
      </c>
    </row>
    <row r="14" customFormat="false" ht="15" hidden="false" customHeight="false" outlineLevel="0" collapsed="false">
      <c r="A14" s="0" t="s">
        <v>28</v>
      </c>
      <c r="B14" s="6" t="n">
        <v>75</v>
      </c>
    </row>
    <row r="15" customFormat="false" ht="15" hidden="false" customHeight="false" outlineLevel="0" collapsed="false">
      <c r="A15" s="0" t="s">
        <v>29</v>
      </c>
      <c r="B15" s="6" t="n">
        <v>50</v>
      </c>
    </row>
    <row r="16" customFormat="false" ht="15" hidden="false" customHeight="false" outlineLevel="0" collapsed="false">
      <c r="A16" s="0" t="s">
        <v>30</v>
      </c>
      <c r="B16" s="12" t="n">
        <f aca="false">B15</f>
        <v>50</v>
      </c>
    </row>
    <row r="18" customFormat="false" ht="17.35" hidden="false" customHeight="false" outlineLevel="0" collapsed="false">
      <c r="A18" s="8" t="s">
        <v>31</v>
      </c>
      <c r="B18" s="13" t="n">
        <f aca="false">E11</f>
        <v>68</v>
      </c>
    </row>
    <row r="19" customFormat="false" ht="17.35" hidden="false" customHeight="false" outlineLevel="0" collapsed="false">
      <c r="A19" s="8" t="s">
        <v>32</v>
      </c>
      <c r="B19" s="14" t="str">
        <f aca="false">IF(B18&gt;=B14,"Green",IF(B18&gt;=B15,"Yellow","Red"))</f>
        <v>Yellow</v>
      </c>
    </row>
    <row r="21" customFormat="false" ht="15" hidden="false" customHeight="false" outlineLevel="0" collapsed="false">
      <c r="A21" s="2" t="s">
        <v>33</v>
      </c>
    </row>
    <row r="22" customFormat="false" ht="15" hidden="false" customHeight="false" outlineLevel="0" collapsed="false">
      <c r="A22" s="2" t="s">
        <v>34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4"/>
    <col collapsed="false" customWidth="true" hidden="false" outlineLevel="0" max="3" min="3" style="0" width="15"/>
    <col collapsed="false" customWidth="true" hidden="false" outlineLevel="0" max="4" min="4" style="0" width="14"/>
    <col collapsed="false" customWidth="true" hidden="false" outlineLevel="0" max="5" min="5" style="0" width="12"/>
    <col collapsed="false" customWidth="true" hidden="false" outlineLevel="0" max="6" min="6" style="0" width="10"/>
    <col collapsed="false" customWidth="true" hidden="false" outlineLevel="0" max="8" min="7" style="0" width="13"/>
    <col collapsed="false" customWidth="true" hidden="false" outlineLevel="0" max="9" min="9" style="0" width="10"/>
  </cols>
  <sheetData>
    <row r="1" customFormat="false" ht="17.35" hidden="false" customHeight="false" outlineLevel="0" collapsed="false">
      <c r="A1" s="1" t="s">
        <v>35</v>
      </c>
    </row>
    <row r="2" customFormat="false" ht="15" hidden="false" customHeight="false" outlineLevel="0" collapsed="false">
      <c r="A2" s="2" t="s">
        <v>36</v>
      </c>
    </row>
    <row r="4" customFormat="false" ht="15" hidden="false" customHeight="false" outlineLevel="0" collapsed="false">
      <c r="A4" s="3" t="s">
        <v>37</v>
      </c>
      <c r="B4" s="3" t="s">
        <v>8</v>
      </c>
      <c r="C4" s="3" t="s">
        <v>11</v>
      </c>
      <c r="D4" s="3" t="s">
        <v>14</v>
      </c>
      <c r="E4" s="3" t="s">
        <v>17</v>
      </c>
      <c r="F4" s="3" t="s">
        <v>20</v>
      </c>
      <c r="G4" s="3" t="s">
        <v>23</v>
      </c>
      <c r="H4" s="3" t="s">
        <v>38</v>
      </c>
      <c r="I4" s="3" t="s">
        <v>32</v>
      </c>
    </row>
    <row r="5" customFormat="false" ht="15" hidden="false" customHeight="false" outlineLevel="0" collapsed="false">
      <c r="A5" s="15" t="s">
        <v>39</v>
      </c>
      <c r="B5" s="6" t="n">
        <v>90</v>
      </c>
      <c r="C5" s="6" t="n">
        <v>85</v>
      </c>
      <c r="D5" s="6" t="n">
        <v>95</v>
      </c>
      <c r="E5" s="6" t="n">
        <v>100</v>
      </c>
      <c r="F5" s="6" t="n">
        <v>100</v>
      </c>
      <c r="G5" s="6" t="n">
        <v>100</v>
      </c>
      <c r="H5" s="16" t="n">
        <f aca="false">B5*Scorecard!$C$5+C5*Scorecard!$C$6+D5*Scorecard!$C$7+E5*Scorecard!$C$8+F5*Scorecard!$C$9+G5*Scorecard!$C$10</f>
        <v>94</v>
      </c>
      <c r="I5" s="12" t="str">
        <f aca="false">IF(H5&gt;=Scorecard!$B$14,"Green",IF(H5&gt;=Scorecard!$B$15,"Yellow","Red"))</f>
        <v>Green</v>
      </c>
    </row>
    <row r="6" customFormat="false" ht="15" hidden="false" customHeight="false" outlineLevel="0" collapsed="false">
      <c r="A6" s="15" t="s">
        <v>40</v>
      </c>
      <c r="B6" s="6" t="n">
        <v>70</v>
      </c>
      <c r="C6" s="6" t="n">
        <v>40</v>
      </c>
      <c r="D6" s="6" t="n">
        <v>80</v>
      </c>
      <c r="E6" s="6" t="n">
        <v>60</v>
      </c>
      <c r="F6" s="6" t="n">
        <v>100</v>
      </c>
      <c r="G6" s="6" t="n">
        <v>50</v>
      </c>
      <c r="H6" s="16" t="n">
        <f aca="false">B6*Scorecard!$C$5+C6*Scorecard!$C$6+D6*Scorecard!$C$7+E6*Scorecard!$C$8+F6*Scorecard!$C$9+G6*Scorecard!$C$10</f>
        <v>68</v>
      </c>
      <c r="I6" s="12" t="str">
        <f aca="false">IF(H6&gt;=Scorecard!$B$14,"Green",IF(H6&gt;=Scorecard!$B$15,"Yellow","Red"))</f>
        <v>Yellow</v>
      </c>
    </row>
    <row r="7" customFormat="false" ht="15" hidden="false" customHeight="false" outlineLevel="0" collapsed="false">
      <c r="A7" s="15" t="s">
        <v>41</v>
      </c>
      <c r="B7" s="6" t="n">
        <v>30</v>
      </c>
      <c r="C7" s="6" t="n">
        <v>20</v>
      </c>
      <c r="D7" s="6" t="n">
        <v>40</v>
      </c>
      <c r="E7" s="6" t="n">
        <v>20</v>
      </c>
      <c r="F7" s="6" t="n">
        <v>50</v>
      </c>
      <c r="G7" s="6" t="n">
        <v>0</v>
      </c>
      <c r="H7" s="16" t="n">
        <f aca="false">B7*Scorecard!$C$5+C7*Scorecard!$C$6+D7*Scorecard!$C$7+E7*Scorecard!$C$8+F7*Scorecard!$C$9+G7*Scorecard!$C$10</f>
        <v>28.5</v>
      </c>
      <c r="I7" s="12" t="str">
        <f aca="false">IF(H7&gt;=Scorecard!$B$14,"Green",IF(H7&gt;=Scorecard!$B$15,"Yellow","Red"))</f>
        <v>Red</v>
      </c>
    </row>
    <row r="8" customFormat="false" ht="15" hidden="false" customHeight="false" outlineLevel="0" collapsed="false">
      <c r="A8" s="15" t="s">
        <v>42</v>
      </c>
      <c r="B8" s="6" t="n">
        <v>85</v>
      </c>
      <c r="C8" s="6" t="n">
        <v>30</v>
      </c>
      <c r="D8" s="6" t="n">
        <v>90</v>
      </c>
      <c r="E8" s="6" t="n">
        <v>100</v>
      </c>
      <c r="F8" s="6" t="n">
        <v>100</v>
      </c>
      <c r="G8" s="6" t="n">
        <v>100</v>
      </c>
      <c r="H8" s="16" t="n">
        <f aca="false">B8*Scorecard!$C$5+C8*Scorecard!$C$6+D8*Scorecard!$C$7+E8*Scorecard!$C$8+F8*Scorecard!$C$9+G8*Scorecard!$C$10</f>
        <v>83.5</v>
      </c>
      <c r="I8" s="12" t="str">
        <f aca="false">IF(H8&gt;=Scorecard!$B$14,"Green",IF(H8&gt;=Scorecard!$B$15,"Yellow","Red"))</f>
        <v>Green</v>
      </c>
    </row>
    <row r="9" customFormat="false" ht="15" hidden="false" customHeight="false" outlineLevel="0" collapsed="false">
      <c r="A9" s="15" t="s">
        <v>43</v>
      </c>
      <c r="B9" s="6" t="n">
        <v>55</v>
      </c>
      <c r="C9" s="6" t="n">
        <v>60</v>
      </c>
      <c r="D9" s="6" t="n">
        <v>60</v>
      </c>
      <c r="E9" s="6" t="n">
        <v>60</v>
      </c>
      <c r="F9" s="6" t="n">
        <v>100</v>
      </c>
      <c r="G9" s="6" t="n">
        <v>50</v>
      </c>
      <c r="H9" s="16" t="n">
        <f aca="false">B9*Scorecard!$C$5+C9*Scorecard!$C$6+D9*Scorecard!$C$7+E9*Scorecard!$C$8+F9*Scorecard!$C$9+G9*Scorecard!$C$10</f>
        <v>63.5</v>
      </c>
      <c r="I9" s="12" t="str">
        <f aca="false">IF(H9&gt;=Scorecard!$B$14,"Green",IF(H9&gt;=Scorecard!$B$15,"Yellow","Red"))</f>
        <v>Yellow</v>
      </c>
    </row>
    <row r="11" customFormat="false" ht="15" hidden="false" customHeight="false" outlineLevel="0" collapsed="false">
      <c r="A11" s="2" t="s">
        <v>44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20"/>
  </cols>
  <sheetData>
    <row r="1" customFormat="false" ht="15" hidden="false" customHeight="false" outlineLevel="0" collapsed="false">
      <c r="A1" s="17" t="s">
        <v>45</v>
      </c>
    </row>
    <row r="2" customFormat="false" ht="15" hidden="false" customHeight="false" outlineLevel="0" collapsed="false">
      <c r="A2" s="18" t="s">
        <v>46</v>
      </c>
    </row>
    <row r="3" customFormat="false" ht="23.85" hidden="false" customHeight="false" outlineLevel="0" collapsed="false">
      <c r="A3" s="18" t="s">
        <v>47</v>
      </c>
    </row>
    <row r="4" customFormat="false" ht="23.85" hidden="false" customHeight="false" outlineLevel="0" collapsed="false">
      <c r="A4" s="18" t="s">
        <v>48</v>
      </c>
    </row>
    <row r="5" customFormat="false" ht="15" hidden="false" customHeight="false" outlineLevel="0" collapsed="false">
      <c r="A5" s="18" t="s">
        <v>49</v>
      </c>
    </row>
    <row r="6" customFormat="false" ht="15" hidden="false" customHeight="false" outlineLevel="0" collapsed="false">
      <c r="A6" s="18"/>
    </row>
    <row r="7" customFormat="false" ht="15" hidden="false" customHeight="false" outlineLevel="0" collapsed="false">
      <c r="A7" s="17" t="s">
        <v>50</v>
      </c>
    </row>
    <row r="8" customFormat="false" ht="15" hidden="false" customHeight="false" outlineLevel="0" collapsed="false">
      <c r="A8" s="18" t="s">
        <v>51</v>
      </c>
    </row>
    <row r="9" customFormat="false" ht="15" hidden="false" customHeight="false" outlineLevel="0" collapsed="false">
      <c r="A9" s="18" t="s">
        <v>52</v>
      </c>
    </row>
    <row r="10" customFormat="false" ht="15" hidden="false" customHeight="false" outlineLevel="0" collapsed="false">
      <c r="A10" s="18" t="s">
        <v>53</v>
      </c>
    </row>
    <row r="11" customFormat="false" ht="35.05" hidden="false" customHeight="false" outlineLevel="0" collapsed="false">
      <c r="A11" s="18" t="s">
        <v>54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2026-09-07T15:37:26Z</dcterms:created>
  <dc:creator>openpyxl</dc:creator>
  <dc:description/>
  <dc:language>en-US</dc:language>
  <cp:lastModifiedBy/>
  <dcterms:modified xsi:type="dcterms:W3CDTF">2026-09-07T15:37:26Z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